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3256" windowHeight="13176"/>
  </bookViews>
  <sheets>
    <sheet name="2023" sheetId="5" r:id="rId1"/>
  </sheets>
  <definedNames>
    <definedName name="_xlnm.Print_Area" localSheetId="0">'2023'!$A$1:$N$19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5"/>
  <c r="L11"/>
  <c r="C15"/>
  <c r="L15" s="1"/>
  <c r="M15"/>
  <c r="N15"/>
  <c r="G15"/>
  <c r="J11"/>
  <c r="M11"/>
  <c r="I11"/>
  <c r="H11"/>
  <c r="F11"/>
  <c r="E11"/>
  <c r="D11"/>
  <c r="N19"/>
  <c r="M19"/>
  <c r="L19"/>
  <c r="N18"/>
  <c r="M18"/>
  <c r="L18"/>
  <c r="N17"/>
  <c r="M17"/>
  <c r="L17"/>
  <c r="N16"/>
  <c r="M16"/>
  <c r="L16"/>
  <c r="K19"/>
  <c r="G19"/>
  <c r="G18"/>
  <c r="G17"/>
  <c r="C19"/>
  <c r="C18"/>
  <c r="C17"/>
  <c r="C16"/>
  <c r="G16"/>
  <c r="K16" l="1"/>
  <c r="K15"/>
  <c r="K18"/>
  <c r="K17"/>
  <c r="C11" l="1"/>
  <c r="F10" l="1"/>
  <c r="S13"/>
  <c r="N13"/>
  <c r="K13" s="1"/>
  <c r="O12"/>
  <c r="N12"/>
  <c r="N11" s="1"/>
  <c r="M12"/>
  <c r="L12"/>
  <c r="G12"/>
  <c r="C12"/>
  <c r="V11"/>
  <c r="V10" s="1"/>
  <c r="R11"/>
  <c r="R10" s="1"/>
  <c r="Q11"/>
  <c r="Q10" s="1"/>
  <c r="P11"/>
  <c r="P10" s="1"/>
  <c r="I10"/>
  <c r="J10"/>
  <c r="E10"/>
  <c r="D10"/>
  <c r="U12" l="1"/>
  <c r="S12" s="1"/>
  <c r="M10"/>
  <c r="T12"/>
  <c r="L10"/>
  <c r="G11"/>
  <c r="G10" s="1"/>
  <c r="N10"/>
  <c r="K12"/>
  <c r="C10"/>
  <c r="H10"/>
  <c r="O11"/>
  <c r="O10" s="1"/>
  <c r="T11"/>
  <c r="U11" l="1"/>
  <c r="U10" s="1"/>
  <c r="K11"/>
  <c r="K10" s="1"/>
  <c r="T10"/>
  <c r="S11" l="1"/>
  <c r="S10" s="1"/>
</calcChain>
</file>

<file path=xl/comments1.xml><?xml version="1.0" encoding="utf-8"?>
<comments xmlns="http://schemas.openxmlformats.org/spreadsheetml/2006/main">
  <authors>
    <author>Автор</author>
  </authors>
  <commentList>
    <comment ref="J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1156939,97 перевыполнение плана в 2022 году
</t>
        </r>
      </text>
    </comment>
  </commentList>
</comments>
</file>

<file path=xl/sharedStrings.xml><?xml version="1.0" encoding="utf-8"?>
<sst xmlns="http://schemas.openxmlformats.org/spreadsheetml/2006/main" count="46" uniqueCount="28">
  <si>
    <t>№ п/п</t>
  </si>
  <si>
    <t xml:space="preserve">Наименование </t>
  </si>
  <si>
    <t xml:space="preserve">Всего </t>
  </si>
  <si>
    <t>Федеральный бюджет (справочно)</t>
  </si>
  <si>
    <t>Республиканский бюджет Республики Алтай (справочно)</t>
  </si>
  <si>
    <t>Местный бюджет</t>
  </si>
  <si>
    <t>ВСЕГО</t>
  </si>
  <si>
    <t>1.1</t>
  </si>
  <si>
    <t>Содержание, капитальный ремонт и ремонт автомобильных дорог общего пользования местного значения, в том числе дорожных сооружений на них, относящихся к муниципальной собственности</t>
  </si>
  <si>
    <t>1</t>
  </si>
  <si>
    <t>в том числе платежи по лизингу</t>
  </si>
  <si>
    <t>Дорожный фонд муниципального образования в части сохранения и развития автомобильных дорог и искусственных сооружений на них в рамках подпрограммы "Развитие внутренней инфраструктуры и обеспечение безопасности жизнедеятельности населения"  муниципальной программы "Повышение систем жизнеобеспечения
МО "Усть-Коксинский район" Республики Алтай
 в том числе:</t>
  </si>
  <si>
    <t xml:space="preserve">Сумма на 2023 год </t>
  </si>
  <si>
    <t xml:space="preserve"> изменения 2023 года</t>
  </si>
  <si>
    <t xml:space="preserve"> Распределение бюджетных ассигнований Дорожного фонда муниципального образования «Усть-Коксинский район» Республики Алтай  на  2023  год</t>
  </si>
  <si>
    <t xml:space="preserve">С учетом изменений сумма на 2023год </t>
  </si>
  <si>
    <t>содержание сетей наружного освещения  на объектах,  относящиеся к элементам обустройства автомобильных дорог</t>
  </si>
  <si>
    <t>1.3</t>
  </si>
  <si>
    <t>Капитальный ремонт и ремонт автомобильных дорог общего пользования местного значения (Ремонт автомобильного моста с.Сахсабай)</t>
  </si>
  <si>
    <t>1.2</t>
  </si>
  <si>
    <t>1.4</t>
  </si>
  <si>
    <t>Капитальный ремонт иремонт автомобильных дорог общего пользования местного значения (ремонт  ул.Мелиораторов с. Усть-Кокса)</t>
  </si>
  <si>
    <t>Капитальный ремонт иремонт автомобильных дорог общего пользования местного значения ( ремонт подъездного пути к новой  школес.Усть-Кокса, ул. Садовая, 2 на 275 учащихся)</t>
  </si>
  <si>
    <t>1.5</t>
  </si>
  <si>
    <t xml:space="preserve"> в том числе </t>
  </si>
  <si>
    <t>Приложение  5                                                                                    к  решению «О бюджете 
муниципального образования " Усть-Коксинский район"  РА на 2023 год   и плановый период 2024 и 2025 годов»</t>
  </si>
  <si>
    <t xml:space="preserve"> устройство двух автопавильонов с посадочными площадками в с.Усть-Кокса  по ул. Аргучинского, микрорайон "Башталинка"</t>
  </si>
  <si>
    <t>Приложение  4                                                                                                    к решению "О внесении изменений и дополнений к решению "О бюджете  муниципального образования "Усть-Коксинский район" РА на 2023 год и плановый период 2024 и 2025 годов"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</si>
</sst>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/>
    </xf>
  </cellStyleXfs>
  <cellXfs count="34">
    <xf numFmtId="0" fontId="0" fillId="0" borderId="0" xfId="0"/>
    <xf numFmtId="0" fontId="2" fillId="0" borderId="0" xfId="1" applyFont="1" applyAlignment="1">
      <alignment vertical="top" wrapText="1"/>
    </xf>
    <xf numFmtId="0" fontId="2" fillId="0" borderId="0" xfId="1" applyNumberFormat="1" applyFont="1" applyFill="1" applyBorder="1" applyAlignment="1" applyProtection="1">
      <alignment horizontal="justify" vertical="center" wrapText="1"/>
    </xf>
    <xf numFmtId="0" fontId="2" fillId="0" borderId="0" xfId="1" applyNumberFormat="1" applyFont="1" applyFill="1" applyBorder="1" applyAlignment="1" applyProtection="1">
      <alignment vertical="top" wrapText="1"/>
    </xf>
    <xf numFmtId="0" fontId="4" fillId="0" borderId="0" xfId="1" applyFont="1" applyBorder="1" applyAlignment="1">
      <alignment horizontal="justify" vertical="center" wrapText="1"/>
    </xf>
    <xf numFmtId="0" fontId="5" fillId="0" borderId="0" xfId="1" applyFont="1" applyAlignment="1">
      <alignment vertical="top" wrapText="1"/>
    </xf>
    <xf numFmtId="0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vertical="top" wrapText="1"/>
    </xf>
    <xf numFmtId="0" fontId="4" fillId="0" borderId="1" xfId="1" applyNumberFormat="1" applyFont="1" applyFill="1" applyBorder="1" applyAlignment="1" applyProtection="1">
      <alignment horizontal="justify" vertical="center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6" fillId="0" borderId="1" xfId="0" applyFont="1" applyBorder="1" applyAlignment="1">
      <alignment wrapText="1"/>
    </xf>
    <xf numFmtId="4" fontId="7" fillId="0" borderId="1" xfId="1" applyNumberFormat="1" applyFont="1" applyFill="1" applyBorder="1" applyAlignment="1" applyProtection="1">
      <alignment horizontal="center" vertical="center" wrapText="1"/>
    </xf>
    <xf numFmtId="0" fontId="2" fillId="0" borderId="0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justify" vertical="center" wrapText="1"/>
    </xf>
    <xf numFmtId="0" fontId="2" fillId="0" borderId="1" xfId="1" applyNumberFormat="1" applyFont="1" applyFill="1" applyBorder="1" applyAlignment="1" applyProtection="1">
      <alignment vertical="top" wrapText="1"/>
    </xf>
    <xf numFmtId="4" fontId="2" fillId="0" borderId="0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4" fontId="2" fillId="2" borderId="1" xfId="1" applyNumberFormat="1" applyFont="1" applyFill="1" applyBorder="1" applyAlignment="1" applyProtection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right" vertical="top" wrapText="1"/>
    </xf>
    <xf numFmtId="0" fontId="2" fillId="0" borderId="0" xfId="1" applyFont="1" applyAlignment="1">
      <alignment horizontal="right" vertical="top" wrapText="1"/>
    </xf>
    <xf numFmtId="0" fontId="3" fillId="0" borderId="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8"/>
  <sheetViews>
    <sheetView tabSelected="1" topLeftCell="A10" zoomScaleSheetLayoutView="110" workbookViewId="0">
      <selection activeCell="K2" sqref="K2:N2"/>
    </sheetView>
  </sheetViews>
  <sheetFormatPr defaultColWidth="8.88671875" defaultRowHeight="13.2"/>
  <cols>
    <col min="1" max="1" width="5.88671875" style="1" customWidth="1"/>
    <col min="2" max="2" width="34.109375" style="2" customWidth="1"/>
    <col min="3" max="3" width="14" style="3" customWidth="1"/>
    <col min="4" max="4" width="8.88671875" style="3" customWidth="1"/>
    <col min="5" max="5" width="10" style="3" customWidth="1"/>
    <col min="6" max="6" width="13.88671875" style="3" customWidth="1"/>
    <col min="7" max="7" width="12.44140625" style="3" customWidth="1"/>
    <col min="8" max="8" width="8.88671875" style="3"/>
    <col min="9" max="9" width="14.21875" style="3" customWidth="1"/>
    <col min="10" max="10" width="13.33203125" style="3" customWidth="1"/>
    <col min="11" max="11" width="13" style="3" customWidth="1"/>
    <col min="12" max="12" width="10.44140625" style="3" customWidth="1"/>
    <col min="13" max="13" width="13.44140625" style="3" customWidth="1"/>
    <col min="14" max="14" width="12.88671875" style="3" customWidth="1"/>
    <col min="15" max="18" width="13.33203125" style="3" hidden="1" customWidth="1"/>
    <col min="19" max="19" width="11.88671875" style="3" hidden="1" customWidth="1"/>
    <col min="20" max="20" width="12.44140625" style="3" hidden="1" customWidth="1"/>
    <col min="21" max="21" width="10.33203125" style="3" hidden="1" customWidth="1"/>
    <col min="22" max="22" width="13.44140625" style="3" hidden="1" customWidth="1"/>
    <col min="23" max="16384" width="8.88671875" style="1"/>
  </cols>
  <sheetData>
    <row r="1" spans="1:22" ht="55.2" customHeight="1">
      <c r="K1" s="27" t="s">
        <v>27</v>
      </c>
      <c r="L1" s="27"/>
      <c r="M1" s="27"/>
      <c r="N1" s="27"/>
    </row>
    <row r="2" spans="1:22" ht="56.4" customHeight="1">
      <c r="K2" s="28" t="s">
        <v>25</v>
      </c>
      <c r="L2" s="28"/>
      <c r="M2" s="28"/>
      <c r="N2" s="28"/>
    </row>
    <row r="3" spans="1:22" ht="12.75" hidden="1" customHeight="1">
      <c r="B3" s="4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</row>
    <row r="4" spans="1:22" ht="34.200000000000003" customHeight="1">
      <c r="A4" s="29" t="s">
        <v>14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5" spans="1:22" ht="4.5" hidden="1" customHeight="1"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3.5" hidden="1" customHeight="1">
      <c r="B6" s="4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31.65" customHeight="1">
      <c r="A7" s="30" t="s">
        <v>0</v>
      </c>
      <c r="B7" s="30" t="s">
        <v>1</v>
      </c>
      <c r="C7" s="31" t="s">
        <v>12</v>
      </c>
      <c r="D7" s="32"/>
      <c r="E7" s="32"/>
      <c r="F7" s="33"/>
      <c r="G7" s="31" t="s">
        <v>13</v>
      </c>
      <c r="H7" s="32"/>
      <c r="I7" s="32"/>
      <c r="J7" s="33"/>
      <c r="K7" s="31" t="s">
        <v>15</v>
      </c>
      <c r="L7" s="32"/>
      <c r="M7" s="32"/>
      <c r="N7" s="33"/>
      <c r="O7" s="31" t="s">
        <v>12</v>
      </c>
      <c r="P7" s="32"/>
      <c r="Q7" s="32"/>
      <c r="R7" s="33"/>
      <c r="S7" s="31" t="s">
        <v>13</v>
      </c>
      <c r="T7" s="32"/>
      <c r="U7" s="32"/>
      <c r="V7" s="33"/>
    </row>
    <row r="8" spans="1:22" ht="43.8" customHeight="1">
      <c r="A8" s="30"/>
      <c r="B8" s="30"/>
      <c r="C8" s="24" t="s">
        <v>12</v>
      </c>
      <c r="D8" s="20" t="s">
        <v>3</v>
      </c>
      <c r="E8" s="7" t="s">
        <v>4</v>
      </c>
      <c r="F8" s="7" t="s">
        <v>5</v>
      </c>
      <c r="G8" s="20" t="s">
        <v>2</v>
      </c>
      <c r="H8" s="20" t="s">
        <v>3</v>
      </c>
      <c r="I8" s="7" t="s">
        <v>4</v>
      </c>
      <c r="J8" s="7" t="s">
        <v>5</v>
      </c>
      <c r="K8" s="20" t="s">
        <v>2</v>
      </c>
      <c r="L8" s="20" t="s">
        <v>3</v>
      </c>
      <c r="M8" s="7" t="s">
        <v>4</v>
      </c>
      <c r="N8" s="7" t="s">
        <v>5</v>
      </c>
      <c r="O8" s="20" t="s">
        <v>2</v>
      </c>
      <c r="P8" s="20" t="s">
        <v>3</v>
      </c>
      <c r="Q8" s="7" t="s">
        <v>4</v>
      </c>
      <c r="R8" s="7" t="s">
        <v>5</v>
      </c>
      <c r="S8" s="20" t="s">
        <v>2</v>
      </c>
      <c r="T8" s="20" t="s">
        <v>3</v>
      </c>
      <c r="U8" s="7" t="s">
        <v>4</v>
      </c>
      <c r="V8" s="7" t="s">
        <v>5</v>
      </c>
    </row>
    <row r="9" spans="1:22" ht="20.25" customHeight="1">
      <c r="A9" s="20">
        <v>1</v>
      </c>
      <c r="B9" s="20">
        <v>2</v>
      </c>
      <c r="C9" s="6">
        <v>3</v>
      </c>
      <c r="D9" s="6">
        <v>4</v>
      </c>
      <c r="E9" s="6">
        <v>5</v>
      </c>
      <c r="F9" s="20">
        <v>6</v>
      </c>
      <c r="G9" s="20">
        <v>3</v>
      </c>
      <c r="H9" s="20">
        <v>4</v>
      </c>
      <c r="I9" s="20">
        <v>5</v>
      </c>
      <c r="J9" s="20">
        <v>6</v>
      </c>
      <c r="K9" s="20">
        <v>7</v>
      </c>
      <c r="L9" s="20">
        <v>8</v>
      </c>
      <c r="M9" s="20">
        <v>9</v>
      </c>
      <c r="N9" s="20">
        <v>10</v>
      </c>
      <c r="O9" s="7"/>
      <c r="P9" s="7"/>
      <c r="Q9" s="7"/>
      <c r="R9" s="7"/>
      <c r="S9" s="20">
        <v>11</v>
      </c>
      <c r="T9" s="20">
        <v>12</v>
      </c>
      <c r="U9" s="20">
        <v>13</v>
      </c>
      <c r="V9" s="20">
        <v>14</v>
      </c>
    </row>
    <row r="10" spans="1:22" ht="19.5" customHeight="1">
      <c r="A10" s="8"/>
      <c r="B10" s="9" t="s">
        <v>6</v>
      </c>
      <c r="C10" s="10">
        <f>D10+E10+F10</f>
        <v>15234460</v>
      </c>
      <c r="D10" s="10">
        <f t="shared" ref="D10:E10" si="0">D12</f>
        <v>0</v>
      </c>
      <c r="E10" s="10">
        <f t="shared" si="0"/>
        <v>0</v>
      </c>
      <c r="F10" s="10">
        <f>F11</f>
        <v>15234460</v>
      </c>
      <c r="G10" s="10">
        <f t="shared" ref="G10:U10" si="1">G11</f>
        <v>11078482.85</v>
      </c>
      <c r="H10" s="10">
        <f t="shared" si="1"/>
        <v>0</v>
      </c>
      <c r="I10" s="10">
        <f t="shared" si="1"/>
        <v>3952558.42</v>
      </c>
      <c r="J10" s="10">
        <f t="shared" si="1"/>
        <v>7125924.4299999997</v>
      </c>
      <c r="K10" s="10">
        <f>K11</f>
        <v>26312942.849999994</v>
      </c>
      <c r="L10" s="10">
        <f t="shared" si="1"/>
        <v>0</v>
      </c>
      <c r="M10" s="10">
        <f t="shared" si="1"/>
        <v>3952558.42</v>
      </c>
      <c r="N10" s="10">
        <f t="shared" si="1"/>
        <v>22360384.429999996</v>
      </c>
      <c r="O10" s="10" t="e">
        <f t="shared" si="1"/>
        <v>#REF!</v>
      </c>
      <c r="P10" s="10" t="e">
        <f t="shared" si="1"/>
        <v>#REF!</v>
      </c>
      <c r="Q10" s="10" t="e">
        <f t="shared" si="1"/>
        <v>#REF!</v>
      </c>
      <c r="R10" s="10" t="e">
        <f>R11</f>
        <v>#REF!</v>
      </c>
      <c r="S10" s="10" t="e">
        <f t="shared" si="1"/>
        <v>#REF!</v>
      </c>
      <c r="T10" s="10" t="e">
        <f t="shared" si="1"/>
        <v>#REF!</v>
      </c>
      <c r="U10" s="10" t="e">
        <f t="shared" si="1"/>
        <v>#REF!</v>
      </c>
      <c r="V10" s="10" t="e">
        <f>V11</f>
        <v>#REF!</v>
      </c>
    </row>
    <row r="11" spans="1:22" s="5" customFormat="1" ht="45.6" customHeight="1">
      <c r="A11" s="15" t="s">
        <v>9</v>
      </c>
      <c r="B11" s="9" t="s">
        <v>11</v>
      </c>
      <c r="C11" s="18">
        <f>D11+E11+F11</f>
        <v>15234460</v>
      </c>
      <c r="D11" s="18">
        <f>D12+D16+D17+D18+D19</f>
        <v>0</v>
      </c>
      <c r="E11" s="18">
        <f t="shared" ref="E11:F11" si="2">E12+E16+E17+E18+E19</f>
        <v>0</v>
      </c>
      <c r="F11" s="18">
        <f t="shared" si="2"/>
        <v>15234460</v>
      </c>
      <c r="G11" s="18">
        <f>H11+I11+J11</f>
        <v>11078482.85</v>
      </c>
      <c r="H11" s="18">
        <f t="shared" ref="H11:I11" si="3">H12+H16+H17+H18+H19</f>
        <v>0</v>
      </c>
      <c r="I11" s="18">
        <f t="shared" si="3"/>
        <v>3952558.42</v>
      </c>
      <c r="J11" s="18">
        <f>J12+J16+J17+J18+J19</f>
        <v>7125924.4299999997</v>
      </c>
      <c r="K11" s="18">
        <f>L11+M11+N11</f>
        <v>26312942.849999994</v>
      </c>
      <c r="L11" s="18">
        <f>L12+L16+L17+L18+L19</f>
        <v>0</v>
      </c>
      <c r="M11" s="18">
        <f t="shared" ref="M11:N11" si="4">M12+M16+M17+M18+M19</f>
        <v>3952558.42</v>
      </c>
      <c r="N11" s="18">
        <f t="shared" si="4"/>
        <v>22360384.429999996</v>
      </c>
      <c r="O11" s="18" t="e">
        <f>P11+Q11+R11</f>
        <v>#REF!</v>
      </c>
      <c r="P11" s="18" t="e">
        <f>P12+#REF!</f>
        <v>#REF!</v>
      </c>
      <c r="Q11" s="18" t="e">
        <f>Q12+#REF!</f>
        <v>#REF!</v>
      </c>
      <c r="R11" s="18" t="e">
        <f>R12+#REF!</f>
        <v>#REF!</v>
      </c>
      <c r="S11" s="18" t="e">
        <f>T11+U11+V11</f>
        <v>#REF!</v>
      </c>
      <c r="T11" s="18" t="e">
        <f>T12+#REF!</f>
        <v>#REF!</v>
      </c>
      <c r="U11" s="18" t="e">
        <f>U12+#REF!</f>
        <v>#REF!</v>
      </c>
      <c r="V11" s="18" t="e">
        <f>V12+#REF!</f>
        <v>#REF!</v>
      </c>
    </row>
    <row r="12" spans="1:22" ht="79.2">
      <c r="A12" s="14" t="s">
        <v>7</v>
      </c>
      <c r="B12" s="17" t="s">
        <v>8</v>
      </c>
      <c r="C12" s="11">
        <f>D12+E12+F12</f>
        <v>15234460</v>
      </c>
      <c r="D12" s="11">
        <v>0</v>
      </c>
      <c r="E12" s="11">
        <v>0</v>
      </c>
      <c r="F12" s="11">
        <v>15234460</v>
      </c>
      <c r="G12" s="11">
        <f>H12+I12+J12</f>
        <v>-1834129.7300000002</v>
      </c>
      <c r="H12" s="11">
        <v>0</v>
      </c>
      <c r="I12" s="11">
        <v>0</v>
      </c>
      <c r="J12" s="11">
        <f>-2991069.7+1156939.97</f>
        <v>-1834129.7300000002</v>
      </c>
      <c r="K12" s="11">
        <f>L12+M12+N12</f>
        <v>13400330.27</v>
      </c>
      <c r="L12" s="11">
        <f>D12+H12</f>
        <v>0</v>
      </c>
      <c r="M12" s="11">
        <f>E12+I12</f>
        <v>0</v>
      </c>
      <c r="N12" s="26">
        <f>F12+J12</f>
        <v>13400330.27</v>
      </c>
      <c r="O12" s="11">
        <f>P12+Q12+R12</f>
        <v>0</v>
      </c>
      <c r="P12" s="11">
        <v>0</v>
      </c>
      <c r="Q12" s="11">
        <v>0</v>
      </c>
      <c r="R12" s="11">
        <v>0</v>
      </c>
      <c r="S12" s="11">
        <f>T12+U12+V12</f>
        <v>0</v>
      </c>
      <c r="T12" s="11">
        <f>L12+P12</f>
        <v>0</v>
      </c>
      <c r="U12" s="11">
        <f>M12+Q12</f>
        <v>0</v>
      </c>
      <c r="V12" s="11">
        <v>0</v>
      </c>
    </row>
    <row r="13" spans="1:22" ht="20.399999999999999" hidden="1" customHeight="1">
      <c r="A13" s="14"/>
      <c r="B13" s="16" t="s">
        <v>10</v>
      </c>
      <c r="C13" s="11">
        <v>0</v>
      </c>
      <c r="D13" s="11">
        <v>0</v>
      </c>
      <c r="E13" s="11">
        <v>0</v>
      </c>
      <c r="F13" s="11"/>
      <c r="G13" s="11">
        <v>0</v>
      </c>
      <c r="H13" s="11">
        <v>0</v>
      </c>
      <c r="I13" s="11">
        <v>0</v>
      </c>
      <c r="J13" s="11">
        <v>0</v>
      </c>
      <c r="K13" s="11">
        <f>N13</f>
        <v>0</v>
      </c>
      <c r="L13" s="11">
        <v>0</v>
      </c>
      <c r="M13" s="11">
        <v>0</v>
      </c>
      <c r="N13" s="26">
        <f t="shared" ref="N13:N19" si="5">F13+J13</f>
        <v>0</v>
      </c>
      <c r="O13" s="11">
        <v>0</v>
      </c>
      <c r="P13" s="11">
        <v>0</v>
      </c>
      <c r="Q13" s="11">
        <v>0</v>
      </c>
      <c r="R13" s="11">
        <v>0</v>
      </c>
      <c r="S13" s="11">
        <f>V13</f>
        <v>0</v>
      </c>
      <c r="T13" s="11">
        <v>0</v>
      </c>
      <c r="U13" s="11">
        <v>0</v>
      </c>
      <c r="V13" s="11">
        <v>0</v>
      </c>
    </row>
    <row r="14" spans="1:22" ht="16.2" customHeight="1">
      <c r="A14" s="14"/>
      <c r="B14" s="25" t="s">
        <v>24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26"/>
      <c r="O14" s="23"/>
      <c r="P14" s="23"/>
      <c r="Q14" s="23"/>
      <c r="R14" s="23"/>
      <c r="S14" s="23"/>
      <c r="T14" s="23"/>
      <c r="U14" s="23"/>
      <c r="V14" s="23"/>
    </row>
    <row r="15" spans="1:22" ht="60" customHeight="1">
      <c r="A15" s="14"/>
      <c r="B15" s="25" t="s">
        <v>26</v>
      </c>
      <c r="C15" s="11">
        <f t="shared" ref="C15:C19" si="6">D15+E15+F15</f>
        <v>0</v>
      </c>
      <c r="D15" s="11"/>
      <c r="F15" s="11"/>
      <c r="G15" s="11">
        <f>H15+I15+J15</f>
        <v>700000</v>
      </c>
      <c r="H15" s="11"/>
      <c r="I15" s="11"/>
      <c r="J15" s="11">
        <v>700000</v>
      </c>
      <c r="K15" s="11">
        <f>L15+M15+N15</f>
        <v>700000</v>
      </c>
      <c r="L15" s="11">
        <f>C15+H15</f>
        <v>0</v>
      </c>
      <c r="M15" s="11">
        <f>D15+I15</f>
        <v>0</v>
      </c>
      <c r="N15" s="11">
        <f t="shared" si="5"/>
        <v>700000</v>
      </c>
      <c r="O15" s="23"/>
      <c r="P15" s="23"/>
      <c r="Q15" s="23"/>
      <c r="R15" s="23"/>
      <c r="S15" s="23"/>
      <c r="T15" s="23"/>
      <c r="U15" s="23"/>
      <c r="V15" s="23"/>
    </row>
    <row r="16" spans="1:22" ht="46.2" customHeight="1">
      <c r="A16" s="14" t="s">
        <v>19</v>
      </c>
      <c r="B16" s="21" t="s">
        <v>16</v>
      </c>
      <c r="C16" s="11">
        <f t="shared" si="6"/>
        <v>0</v>
      </c>
      <c r="D16" s="22"/>
      <c r="E16" s="22"/>
      <c r="F16" s="22"/>
      <c r="G16" s="11">
        <f>H16+I16+J16</f>
        <v>2991069.7</v>
      </c>
      <c r="H16" s="11"/>
      <c r="I16" s="11"/>
      <c r="J16" s="11">
        <v>2991069.7</v>
      </c>
      <c r="K16" s="11">
        <f t="shared" ref="K16:K19" si="7">L16+M16+N16</f>
        <v>2991069.7</v>
      </c>
      <c r="L16" s="11">
        <f t="shared" ref="L16:L19" si="8">D16+H16</f>
        <v>0</v>
      </c>
      <c r="M16" s="11">
        <f t="shared" ref="M16:M19" si="9">E16+I16</f>
        <v>0</v>
      </c>
      <c r="N16" s="11">
        <f t="shared" si="5"/>
        <v>2991069.7</v>
      </c>
    </row>
    <row r="17" spans="1:22" ht="52.8">
      <c r="A17" s="14" t="s">
        <v>17</v>
      </c>
      <c r="B17" s="21" t="s">
        <v>18</v>
      </c>
      <c r="C17" s="11">
        <f t="shared" si="6"/>
        <v>0</v>
      </c>
      <c r="D17" s="22"/>
      <c r="E17" s="22"/>
      <c r="F17" s="22"/>
      <c r="G17" s="11">
        <f t="shared" ref="G17:G19" si="10">H17+I17+J17</f>
        <v>5888320</v>
      </c>
      <c r="H17" s="22"/>
      <c r="I17" s="11"/>
      <c r="J17" s="11">
        <v>5888320</v>
      </c>
      <c r="K17" s="11">
        <f t="shared" si="7"/>
        <v>5888320</v>
      </c>
      <c r="L17" s="11">
        <f t="shared" si="8"/>
        <v>0</v>
      </c>
      <c r="M17" s="11">
        <f t="shared" si="9"/>
        <v>0</v>
      </c>
      <c r="N17" s="11">
        <f t="shared" si="5"/>
        <v>5888320</v>
      </c>
    </row>
    <row r="18" spans="1:22" ht="52.8">
      <c r="A18" s="14" t="s">
        <v>20</v>
      </c>
      <c r="B18" s="21" t="s">
        <v>21</v>
      </c>
      <c r="C18" s="11">
        <f t="shared" si="6"/>
        <v>0</v>
      </c>
      <c r="D18" s="22"/>
      <c r="E18" s="22"/>
      <c r="F18" s="22"/>
      <c r="G18" s="11">
        <f t="shared" si="10"/>
        <v>2539162.04</v>
      </c>
      <c r="H18" s="22"/>
      <c r="I18" s="11">
        <v>2488378.7999999998</v>
      </c>
      <c r="J18" s="11">
        <v>50783.24</v>
      </c>
      <c r="K18" s="11">
        <f t="shared" si="7"/>
        <v>2539162.04</v>
      </c>
      <c r="L18" s="11">
        <f t="shared" si="8"/>
        <v>0</v>
      </c>
      <c r="M18" s="11">
        <f t="shared" si="9"/>
        <v>2488378.7999999998</v>
      </c>
      <c r="N18" s="11">
        <f t="shared" si="5"/>
        <v>50783.24</v>
      </c>
    </row>
    <row r="19" spans="1:22" ht="66">
      <c r="A19" s="14" t="s">
        <v>23</v>
      </c>
      <c r="B19" s="21" t="s">
        <v>22</v>
      </c>
      <c r="C19" s="11">
        <f t="shared" si="6"/>
        <v>0</v>
      </c>
      <c r="D19" s="22"/>
      <c r="E19" s="22"/>
      <c r="F19" s="22"/>
      <c r="G19" s="11">
        <f t="shared" si="10"/>
        <v>1494060.84</v>
      </c>
      <c r="H19" s="22"/>
      <c r="I19" s="11">
        <v>1464179.62</v>
      </c>
      <c r="J19" s="11">
        <v>29881.22</v>
      </c>
      <c r="K19" s="11">
        <f t="shared" si="7"/>
        <v>1494060.84</v>
      </c>
      <c r="L19" s="11">
        <f t="shared" si="8"/>
        <v>0</v>
      </c>
      <c r="M19" s="11">
        <f t="shared" si="9"/>
        <v>1464179.62</v>
      </c>
      <c r="N19" s="11">
        <f t="shared" si="5"/>
        <v>29881.22</v>
      </c>
    </row>
    <row r="20" spans="1:22">
      <c r="A20" s="12"/>
    </row>
    <row r="21" spans="1:22">
      <c r="A21" s="12"/>
    </row>
    <row r="22" spans="1:22">
      <c r="A22" s="12"/>
    </row>
    <row r="23" spans="1:22">
      <c r="A23" s="12"/>
    </row>
    <row r="24" spans="1:22">
      <c r="A24" s="13"/>
    </row>
    <row r="25" spans="1:22">
      <c r="A25" s="13"/>
    </row>
    <row r="26" spans="1:22">
      <c r="A26" s="13"/>
    </row>
    <row r="27" spans="1:22">
      <c r="A27" s="13"/>
    </row>
    <row r="28" spans="1:22">
      <c r="A28" s="13"/>
    </row>
    <row r="29" spans="1:22">
      <c r="A29" s="13"/>
    </row>
    <row r="30" spans="1:22">
      <c r="A30" s="13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S30" s="1"/>
      <c r="T30" s="1"/>
      <c r="U30" s="1"/>
      <c r="V30" s="1"/>
    </row>
    <row r="31" spans="1:22">
      <c r="A31" s="13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3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13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3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3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3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13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O38" s="1"/>
      <c r="P38" s="1"/>
      <c r="Q38" s="1"/>
      <c r="R38" s="1"/>
    </row>
  </sheetData>
  <mergeCells count="10">
    <mergeCell ref="K1:N1"/>
    <mergeCell ref="K2:N2"/>
    <mergeCell ref="A4:V4"/>
    <mergeCell ref="A7:A8"/>
    <mergeCell ref="B7:B8"/>
    <mergeCell ref="C7:F7"/>
    <mergeCell ref="G7:J7"/>
    <mergeCell ref="K7:N7"/>
    <mergeCell ref="O7:R7"/>
    <mergeCell ref="S7:V7"/>
  </mergeCells>
  <pageMargins left="1.1811023622047245" right="0.19685039370078741" top="0.35433070866141736" bottom="0.35433070866141736" header="0.31496062992125984" footer="0.31496062992125984"/>
  <pageSetup paperSize="9" scale="6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2023-03-06T07:27:32Z</dcterms:modified>
</cp:coreProperties>
</file>